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0160" windowHeight="9480"/>
  </bookViews>
  <sheets>
    <sheet name="Seed Calculato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7" i="1"/>
  <c r="E36"/>
  <c r="E35"/>
  <c r="E34"/>
  <c r="E32"/>
  <c r="E31"/>
  <c r="E30"/>
  <c r="E28"/>
  <c r="E27"/>
  <c r="E26"/>
  <c r="E25"/>
  <c r="E23"/>
  <c r="E21"/>
  <c r="E20"/>
  <c r="E19"/>
  <c r="E18"/>
  <c r="E17"/>
  <c r="E16"/>
  <c r="E15"/>
  <c r="E14"/>
  <c r="E13"/>
  <c r="E12"/>
  <c r="E11"/>
  <c r="E10"/>
  <c r="E9"/>
  <c r="E8"/>
  <c r="E7"/>
  <c r="E22"/>
  <c r="E24"/>
  <c r="E29"/>
  <c r="E33"/>
  <c r="E6"/>
  <c r="E5"/>
</calcChain>
</file>

<file path=xl/sharedStrings.xml><?xml version="1.0" encoding="utf-8"?>
<sst xmlns="http://schemas.openxmlformats.org/spreadsheetml/2006/main" count="41" uniqueCount="41">
  <si>
    <t>Choose Crop</t>
  </si>
  <si>
    <t>Length of Rows (ft)</t>
  </si>
  <si>
    <t>Number of Rows</t>
  </si>
  <si>
    <t>Artichoke</t>
  </si>
  <si>
    <t>Beans</t>
  </si>
  <si>
    <t>Beets</t>
  </si>
  <si>
    <t>Broccoli</t>
  </si>
  <si>
    <t>Brussel Sprouts</t>
  </si>
  <si>
    <t>Cabbage</t>
  </si>
  <si>
    <t>Carrots</t>
  </si>
  <si>
    <t>Cauliflower</t>
  </si>
  <si>
    <t>Celery</t>
  </si>
  <si>
    <t>Chard</t>
  </si>
  <si>
    <t>Collards</t>
  </si>
  <si>
    <t>Corn</t>
  </si>
  <si>
    <t>Cucumbers</t>
  </si>
  <si>
    <t>Eggplant</t>
  </si>
  <si>
    <t>Garlic</t>
  </si>
  <si>
    <t>Kale</t>
  </si>
  <si>
    <t>Kohlrabi</t>
  </si>
  <si>
    <t>Leek</t>
  </si>
  <si>
    <t>Lettuce</t>
  </si>
  <si>
    <t>Melons</t>
  </si>
  <si>
    <t>Okra</t>
  </si>
  <si>
    <t>Onions</t>
  </si>
  <si>
    <t>Peas</t>
  </si>
  <si>
    <t>Peppers</t>
  </si>
  <si>
    <t>Potatoes</t>
  </si>
  <si>
    <t>Pumpkins</t>
  </si>
  <si>
    <t>Radish</t>
  </si>
  <si>
    <t>Spinach</t>
  </si>
  <si>
    <t>Squash</t>
  </si>
  <si>
    <t>Tomatoes</t>
  </si>
  <si>
    <t>Turnips</t>
  </si>
  <si>
    <t>Watermelons</t>
  </si>
  <si>
    <t>EXAMPLE</t>
  </si>
  <si>
    <t>Seed Distance (in)</t>
  </si>
  <si>
    <t>Vegetable Yield Calculator</t>
  </si>
  <si>
    <t>Expected Yields (lbs)</t>
  </si>
  <si>
    <t>Simply enter your Row Lengths and Number of Rows into the spread sheet for each vegetable variety. Your expected yields will be calculated</t>
  </si>
  <si>
    <t>Visit Urban Farmer at www.ufseeds.com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</si>
</sst>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A39" sqref="A39"/>
    </sheetView>
  </sheetViews>
  <sheetFormatPr defaultRowHeight="15.75"/>
  <cols>
    <col min="1" max="1" width="20.25" customWidth="1"/>
    <col min="2" max="2" width="19.25" customWidth="1"/>
    <col min="3" max="3" width="17.75" customWidth="1"/>
    <col min="4" max="4" width="20.375" customWidth="1"/>
    <col min="5" max="5" width="19.75" customWidth="1"/>
    <col min="8" max="8" width="21.125" customWidth="1"/>
    <col min="9" max="9" width="22.125" customWidth="1"/>
  </cols>
  <sheetData>
    <row r="1" spans="1:9" ht="21">
      <c r="A1" s="7" t="s">
        <v>37</v>
      </c>
    </row>
    <row r="2" spans="1:9" s="1" customFormat="1">
      <c r="A2" s="1" t="s">
        <v>39</v>
      </c>
    </row>
    <row r="4" spans="1:9" s="2" customFormat="1">
      <c r="A4" s="2" t="s">
        <v>0</v>
      </c>
      <c r="B4" s="2" t="s">
        <v>1</v>
      </c>
      <c r="C4" s="2" t="s">
        <v>2</v>
      </c>
      <c r="D4" s="2" t="s">
        <v>36</v>
      </c>
      <c r="E4" s="2" t="s">
        <v>38</v>
      </c>
    </row>
    <row r="5" spans="1:9" s="1" customFormat="1">
      <c r="A5" s="1" t="s">
        <v>35</v>
      </c>
      <c r="B5" s="3">
        <v>100</v>
      </c>
      <c r="C5" s="3">
        <v>1</v>
      </c>
      <c r="D5" s="3">
        <v>24</v>
      </c>
      <c r="E5" s="5">
        <f>(B5*0.8)*C5</f>
        <v>80</v>
      </c>
      <c r="I5" s="3"/>
    </row>
    <row r="6" spans="1:9">
      <c r="A6" t="s">
        <v>3</v>
      </c>
      <c r="B6" s="4"/>
      <c r="C6" s="4"/>
      <c r="D6" s="4">
        <v>36</v>
      </c>
      <c r="E6" s="5">
        <f>(B6*0.5)*C6</f>
        <v>0</v>
      </c>
      <c r="I6" s="4"/>
    </row>
    <row r="7" spans="1:9">
      <c r="A7" t="s">
        <v>4</v>
      </c>
      <c r="B7" s="3"/>
      <c r="C7" s="3"/>
      <c r="D7" s="4">
        <v>4</v>
      </c>
      <c r="E7" s="5">
        <f>(B7*1.5)*C7</f>
        <v>0</v>
      </c>
      <c r="I7" s="4"/>
    </row>
    <row r="8" spans="1:9">
      <c r="A8" t="s">
        <v>5</v>
      </c>
      <c r="B8" s="4"/>
      <c r="C8" s="4"/>
      <c r="D8" s="4">
        <v>2</v>
      </c>
      <c r="E8" s="5">
        <f>(B8*1.4)*C8</f>
        <v>0</v>
      </c>
      <c r="I8" s="4"/>
    </row>
    <row r="9" spans="1:9">
      <c r="A9" t="s">
        <v>6</v>
      </c>
      <c r="B9" s="3"/>
      <c r="C9" s="3"/>
      <c r="D9" s="4">
        <v>9</v>
      </c>
      <c r="E9" s="5">
        <f>(B9*0.75)*C9</f>
        <v>0</v>
      </c>
      <c r="I9" s="4"/>
    </row>
    <row r="10" spans="1:9">
      <c r="A10" t="s">
        <v>7</v>
      </c>
      <c r="B10" s="4"/>
      <c r="C10" s="4"/>
      <c r="D10" s="4">
        <v>12</v>
      </c>
      <c r="E10" s="5">
        <f>(B10*0.6)*C10</f>
        <v>0</v>
      </c>
      <c r="I10" s="4"/>
    </row>
    <row r="11" spans="1:9">
      <c r="A11" t="s">
        <v>8</v>
      </c>
      <c r="B11" s="3"/>
      <c r="C11" s="3"/>
      <c r="D11" s="4">
        <v>9</v>
      </c>
      <c r="E11" s="5">
        <f>(B11*1.5)*C11</f>
        <v>0</v>
      </c>
      <c r="I11" s="4"/>
    </row>
    <row r="12" spans="1:9">
      <c r="A12" t="s">
        <v>9</v>
      </c>
      <c r="B12" s="4"/>
      <c r="C12" s="4"/>
      <c r="D12" s="4">
        <v>2</v>
      </c>
      <c r="E12" s="5">
        <f>(B12*1)*C12</f>
        <v>0</v>
      </c>
      <c r="I12" s="4"/>
    </row>
    <row r="13" spans="1:9">
      <c r="A13" t="s">
        <v>10</v>
      </c>
      <c r="B13" s="3"/>
      <c r="C13" s="3"/>
      <c r="D13" s="4">
        <v>9</v>
      </c>
      <c r="E13" s="5">
        <f>(B13*0.9)*C13</f>
        <v>0</v>
      </c>
      <c r="I13" s="4"/>
    </row>
    <row r="14" spans="1:9">
      <c r="A14" t="s">
        <v>11</v>
      </c>
      <c r="B14" s="4"/>
      <c r="C14" s="4"/>
      <c r="D14" s="4">
        <v>12</v>
      </c>
      <c r="E14" s="5">
        <f>(B14*1)*C14</f>
        <v>0</v>
      </c>
      <c r="I14" s="4"/>
    </row>
    <row r="15" spans="1:9">
      <c r="A15" t="s">
        <v>12</v>
      </c>
      <c r="B15" s="3"/>
      <c r="C15" s="3"/>
      <c r="D15" s="4">
        <v>4</v>
      </c>
      <c r="E15" s="5">
        <f>(B15*0.85)*C15</f>
        <v>0</v>
      </c>
      <c r="I15" s="4"/>
    </row>
    <row r="16" spans="1:9">
      <c r="A16" t="s">
        <v>13</v>
      </c>
      <c r="B16" s="4"/>
      <c r="C16" s="4"/>
      <c r="D16" s="4">
        <v>8</v>
      </c>
      <c r="E16" s="5">
        <f>(B16*0.75)*C16</f>
        <v>0</v>
      </c>
      <c r="I16" s="4"/>
    </row>
    <row r="17" spans="1:9">
      <c r="A17" t="s">
        <v>14</v>
      </c>
      <c r="B17" s="3"/>
      <c r="C17" s="3"/>
      <c r="D17" s="4">
        <v>8</v>
      </c>
      <c r="E17" s="5">
        <f>(B17*0.75)*C17</f>
        <v>0</v>
      </c>
      <c r="I17" s="4"/>
    </row>
    <row r="18" spans="1:9">
      <c r="A18" t="s">
        <v>15</v>
      </c>
      <c r="B18" s="4"/>
      <c r="C18" s="4"/>
      <c r="D18" s="4">
        <v>10</v>
      </c>
      <c r="E18" s="5">
        <f>(B18*1.2)*C18</f>
        <v>0</v>
      </c>
      <c r="I18" s="4"/>
    </row>
    <row r="19" spans="1:9">
      <c r="A19" t="s">
        <v>16</v>
      </c>
      <c r="B19" s="3"/>
      <c r="C19" s="3"/>
      <c r="D19" s="4">
        <v>18</v>
      </c>
      <c r="E19" s="5">
        <f>(B19*0.75)*C19</f>
        <v>0</v>
      </c>
      <c r="I19" s="4"/>
    </row>
    <row r="20" spans="1:9">
      <c r="A20" t="s">
        <v>17</v>
      </c>
      <c r="B20" s="4"/>
      <c r="C20" s="4"/>
      <c r="D20" s="4">
        <v>4</v>
      </c>
      <c r="E20" s="5">
        <f>(B20*0.35)*C20</f>
        <v>0</v>
      </c>
      <c r="I20" s="4"/>
    </row>
    <row r="21" spans="1:9">
      <c r="A21" t="s">
        <v>18</v>
      </c>
      <c r="B21" s="4"/>
      <c r="C21" s="4"/>
      <c r="D21" s="4">
        <v>8</v>
      </c>
      <c r="E21" s="5">
        <f>(B21*0.75)*C21</f>
        <v>0</v>
      </c>
      <c r="I21" s="4"/>
    </row>
    <row r="22" spans="1:9">
      <c r="A22" t="s">
        <v>19</v>
      </c>
      <c r="B22" s="3"/>
      <c r="C22" s="3"/>
      <c r="D22" s="4">
        <v>8</v>
      </c>
      <c r="E22" s="5">
        <f>(B22*0.5)*C22</f>
        <v>0</v>
      </c>
      <c r="I22" s="4"/>
    </row>
    <row r="23" spans="1:9">
      <c r="A23" t="s">
        <v>20</v>
      </c>
      <c r="B23" s="4"/>
      <c r="C23" s="4"/>
      <c r="D23" s="4">
        <v>3</v>
      </c>
      <c r="E23" s="5">
        <f>(B23*0.45)*C23</f>
        <v>0</v>
      </c>
      <c r="I23" s="4"/>
    </row>
    <row r="24" spans="1:9">
      <c r="A24" t="s">
        <v>21</v>
      </c>
      <c r="B24" s="3"/>
      <c r="C24" s="3"/>
      <c r="D24" s="4">
        <v>6</v>
      </c>
      <c r="E24" s="5">
        <f>(B24*0.5)*C24</f>
        <v>0</v>
      </c>
      <c r="I24" s="4"/>
    </row>
    <row r="25" spans="1:9">
      <c r="A25" t="s">
        <v>22</v>
      </c>
      <c r="B25" s="4"/>
      <c r="C25" s="4"/>
      <c r="D25" s="4">
        <v>12</v>
      </c>
      <c r="E25" s="5">
        <f>(B25*1.1)*C25</f>
        <v>0</v>
      </c>
      <c r="I25" s="4"/>
    </row>
    <row r="26" spans="1:9">
      <c r="A26" t="s">
        <v>23</v>
      </c>
      <c r="B26" s="3"/>
      <c r="C26" s="3"/>
      <c r="D26" s="4">
        <v>8</v>
      </c>
      <c r="E26" s="5">
        <f>(B26*0.6)*C26</f>
        <v>0</v>
      </c>
      <c r="I26" s="4"/>
    </row>
    <row r="27" spans="1:9">
      <c r="A27" t="s">
        <v>24</v>
      </c>
      <c r="B27" s="4"/>
      <c r="C27" s="4"/>
      <c r="D27" s="4">
        <v>3</v>
      </c>
      <c r="E27" s="5">
        <f>(B27*1.15)*C27</f>
        <v>0</v>
      </c>
      <c r="I27" s="4"/>
    </row>
    <row r="28" spans="1:9">
      <c r="A28" t="s">
        <v>25</v>
      </c>
      <c r="B28" s="3"/>
      <c r="C28" s="3"/>
      <c r="D28" s="4">
        <v>1</v>
      </c>
      <c r="E28" s="5">
        <f>(B28*0.4)*C28</f>
        <v>0</v>
      </c>
      <c r="I28" s="4"/>
    </row>
    <row r="29" spans="1:9">
      <c r="A29" t="s">
        <v>26</v>
      </c>
      <c r="B29" s="4"/>
      <c r="C29" s="4"/>
      <c r="D29" s="4">
        <v>12</v>
      </c>
      <c r="E29" s="5">
        <f>(B29*0.5)*C29</f>
        <v>0</v>
      </c>
      <c r="I29" s="4"/>
    </row>
    <row r="30" spans="1:9">
      <c r="A30" t="s">
        <v>27</v>
      </c>
      <c r="B30" s="3"/>
      <c r="C30" s="3"/>
      <c r="D30" s="4">
        <v>8</v>
      </c>
      <c r="E30" s="5">
        <f>(B30*1.2)*C30</f>
        <v>0</v>
      </c>
      <c r="I30" s="4"/>
    </row>
    <row r="31" spans="1:9">
      <c r="A31" t="s">
        <v>28</v>
      </c>
      <c r="B31" s="4"/>
      <c r="C31" s="4"/>
      <c r="D31" s="4">
        <v>18</v>
      </c>
      <c r="E31" s="5">
        <f>(B31*3)*C31</f>
        <v>0</v>
      </c>
      <c r="I31" s="4"/>
    </row>
    <row r="32" spans="1:9">
      <c r="A32" t="s">
        <v>29</v>
      </c>
      <c r="B32" s="3"/>
      <c r="C32" s="3"/>
      <c r="D32" s="4">
        <v>1</v>
      </c>
      <c r="E32" s="5">
        <f>(B32*0.1)*C32</f>
        <v>0</v>
      </c>
      <c r="I32" s="4"/>
    </row>
    <row r="33" spans="1:9">
      <c r="A33" t="s">
        <v>30</v>
      </c>
      <c r="B33" s="4"/>
      <c r="C33" s="4"/>
      <c r="D33" s="4">
        <v>3</v>
      </c>
      <c r="E33" s="5">
        <f>(B33*0.5)*C33</f>
        <v>0</v>
      </c>
      <c r="I33" s="4"/>
    </row>
    <row r="34" spans="1:9">
      <c r="A34" t="s">
        <v>31</v>
      </c>
      <c r="B34" s="3"/>
      <c r="C34" s="3"/>
      <c r="D34" s="4">
        <v>8</v>
      </c>
      <c r="E34" s="5">
        <f>(B34*2.25)*C34</f>
        <v>0</v>
      </c>
      <c r="I34" s="4"/>
    </row>
    <row r="35" spans="1:9">
      <c r="A35" t="s">
        <v>32</v>
      </c>
      <c r="B35" s="4"/>
      <c r="C35" s="4"/>
      <c r="D35" s="4">
        <v>24</v>
      </c>
      <c r="E35" s="5">
        <f>(B35*1.65)*C35</f>
        <v>0</v>
      </c>
      <c r="I35" s="4"/>
    </row>
    <row r="36" spans="1:9">
      <c r="A36" t="s">
        <v>33</v>
      </c>
      <c r="B36" s="3"/>
      <c r="C36" s="3"/>
      <c r="D36" s="4">
        <v>2</v>
      </c>
      <c r="E36" s="5">
        <f>(B36*1.5)*C36</f>
        <v>0</v>
      </c>
      <c r="I36" s="4"/>
    </row>
    <row r="37" spans="1:9">
      <c r="A37" t="s">
        <v>34</v>
      </c>
      <c r="B37" s="4"/>
      <c r="C37" s="4"/>
      <c r="D37" s="4">
        <v>12</v>
      </c>
      <c r="E37" s="5">
        <f>(B37*1)*C37</f>
        <v>0</v>
      </c>
      <c r="I37" s="4"/>
    </row>
    <row r="39" spans="1:9">
      <c r="A39" t="s">
        <v>40</v>
      </c>
      <c r="D39" s="6"/>
      <c r="E39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 Calculator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nrherron</dc:creator>
  <cp:lastModifiedBy>nrherron</cp:lastModifiedBy>
  <dcterms:created xsi:type="dcterms:W3CDTF">2014-07-22T12:15:47Z</dcterms:created>
  <dcterms:modified xsi:type="dcterms:W3CDTF">2014-07-22T17:18:06Z</dcterms:modified>
</cp:coreProperties>
</file>